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480" windowHeight="8550" activeTab="1"/>
  </bookViews>
  <sheets>
    <sheet name="Sheet1" sheetId="1" r:id="rId1"/>
    <sheet name="2017年6月8日奚局定的数字" sheetId="2" r:id="rId2"/>
  </sheets>
  <definedNames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C19" i="2"/>
  <c r="I41" i="1"/>
  <c r="G41"/>
  <c r="F41"/>
  <c r="J40"/>
  <c r="I40"/>
  <c r="G40"/>
  <c r="F40"/>
  <c r="J37"/>
  <c r="J33"/>
  <c r="I33"/>
  <c r="G33"/>
  <c r="F33"/>
  <c r="J23"/>
  <c r="J22"/>
  <c r="J41" s="1"/>
  <c r="I22"/>
  <c r="G22"/>
  <c r="F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I3"/>
  <c r="J2"/>
  <c r="I2"/>
</calcChain>
</file>

<file path=xl/sharedStrings.xml><?xml version="1.0" encoding="utf-8"?>
<sst xmlns="http://schemas.openxmlformats.org/spreadsheetml/2006/main" count="223" uniqueCount="102">
  <si>
    <t>序号</t>
  </si>
  <si>
    <t>片区</t>
  </si>
  <si>
    <t>类型</t>
  </si>
  <si>
    <t>学校</t>
  </si>
  <si>
    <t>学生数</t>
  </si>
  <si>
    <t>卫技</t>
  </si>
  <si>
    <t>保健</t>
  </si>
  <si>
    <t>持证</t>
  </si>
  <si>
    <t>应配
（计算）</t>
  </si>
  <si>
    <t>人员缺口</t>
  </si>
  <si>
    <t>编制性质</t>
  </si>
  <si>
    <t>专业</t>
  </si>
  <si>
    <t>备注</t>
  </si>
  <si>
    <t>蓬朗</t>
  </si>
  <si>
    <t>幼儿园</t>
  </si>
  <si>
    <t>蓬朗幼儿园</t>
  </si>
  <si>
    <t>长聘</t>
  </si>
  <si>
    <t>1人护士执业资格证书，2人上岗培训证书</t>
  </si>
  <si>
    <t>蓬欣幼儿园</t>
  </si>
  <si>
    <t>石予幼儿园</t>
  </si>
  <si>
    <t>2长聘</t>
  </si>
  <si>
    <t>1临床医学毕业证 1上岗培训证书</t>
  </si>
  <si>
    <t>兵希</t>
  </si>
  <si>
    <t>世茂幼儿园</t>
  </si>
  <si>
    <t>卫技在编 保健长聘</t>
  </si>
  <si>
    <t>都有资格证</t>
  </si>
  <si>
    <t>东部新城幼儿园阳光总部</t>
  </si>
  <si>
    <t>1在编 1长聘</t>
  </si>
  <si>
    <t>护理</t>
  </si>
  <si>
    <t>东部新城幼儿园中航分部</t>
  </si>
  <si>
    <t>东部新城幼儿园和兴分部</t>
  </si>
  <si>
    <t>药品（本科在读护理专业）</t>
  </si>
  <si>
    <t>晨曦幼儿园</t>
  </si>
  <si>
    <t>在编</t>
  </si>
  <si>
    <t>护士执业资格证书</t>
  </si>
  <si>
    <t>夏驾幼儿园</t>
  </si>
  <si>
    <t>珠江御景幼儿园</t>
  </si>
  <si>
    <t>长聘（公益性岗位）</t>
  </si>
  <si>
    <t>绿地实验幼儿园</t>
  </si>
  <si>
    <t>1在编 1长聘 1临时</t>
  </si>
  <si>
    <t>都有证 1临时计划转为长聘</t>
  </si>
  <si>
    <t>青阳</t>
  </si>
  <si>
    <t>美华幼儿园</t>
  </si>
  <si>
    <t>非护理专业</t>
  </si>
  <si>
    <t>培训上岗证</t>
  </si>
  <si>
    <t>锦华幼儿园</t>
  </si>
  <si>
    <t>在编持有医师执业资格证，长聘持有护士执业资格证</t>
  </si>
  <si>
    <t>仁宝幼儿园</t>
  </si>
  <si>
    <t>1在编 2长聘</t>
  </si>
  <si>
    <t>1在编为护士 1长聘为护士 1长聘为乡村医师资格证</t>
  </si>
  <si>
    <t>富华幼儿园</t>
  </si>
  <si>
    <t>均为护理</t>
  </si>
  <si>
    <t>1人产假</t>
  </si>
  <si>
    <t>中华园</t>
  </si>
  <si>
    <t>蝶湖湾幼儿园</t>
  </si>
  <si>
    <t>均长聘</t>
  </si>
  <si>
    <t>1人卫计人员资格证 1人培训上岗证</t>
  </si>
  <si>
    <t>长江</t>
  </si>
  <si>
    <t>绣衣幼儿园</t>
  </si>
  <si>
    <t>2在编 1长聘</t>
  </si>
  <si>
    <t>3人均护士执业资格证</t>
  </si>
  <si>
    <t>西湾幼儿园</t>
  </si>
  <si>
    <t>1在编 1临时</t>
  </si>
  <si>
    <t>1临时5转长聘</t>
  </si>
  <si>
    <t>三中心幼儿园</t>
  </si>
  <si>
    <t>绣衣幼儿园娄邑分园</t>
  </si>
  <si>
    <t>助产士</t>
  </si>
  <si>
    <t>幼儿园 汇总</t>
  </si>
  <si>
    <t>小学</t>
  </si>
  <si>
    <t>蓬朗小学</t>
  </si>
  <si>
    <t>石予小学</t>
  </si>
  <si>
    <t>兵希小学</t>
  </si>
  <si>
    <t>临时</t>
  </si>
  <si>
    <t>校医中专</t>
  </si>
  <si>
    <t>全国护士证</t>
  </si>
  <si>
    <t>晨曦小学</t>
  </si>
  <si>
    <t>97年卫校毕业 无资格证，现为教师编制</t>
  </si>
  <si>
    <t>世茂小学</t>
  </si>
  <si>
    <t>包桥小学</t>
  </si>
  <si>
    <t>中华园小学</t>
  </si>
  <si>
    <t>两证齐全</t>
  </si>
  <si>
    <t>蝶湖湾小学</t>
  </si>
  <si>
    <t>开发区实验小学</t>
  </si>
  <si>
    <t>教师编制</t>
  </si>
  <si>
    <t>三中心小学</t>
  </si>
  <si>
    <t>小学 汇总</t>
  </si>
  <si>
    <t>中学</t>
  </si>
  <si>
    <t>蓬朗中学</t>
  </si>
  <si>
    <t>有证</t>
  </si>
  <si>
    <t>开发区高级中学</t>
  </si>
  <si>
    <t>护士</t>
  </si>
  <si>
    <t>兵希中学</t>
  </si>
  <si>
    <t>青阳港实验学校</t>
  </si>
  <si>
    <t>玉山中学</t>
  </si>
  <si>
    <t>昆山国际学校（民办）</t>
  </si>
  <si>
    <t>2人长聘</t>
  </si>
  <si>
    <t>1护理 1临床医学</t>
  </si>
  <si>
    <t>中学 汇总</t>
  </si>
  <si>
    <t>总计</t>
  </si>
  <si>
    <t>招聘人数</t>
  </si>
  <si>
    <t>合计</t>
  </si>
  <si>
    <t>2017昆山经济技术开发区公开招录公办学校公益性岗位
（卫生专业技术人员）简介表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</si>
</sst>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2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family val="2"/>
    </font>
    <font>
      <b/>
      <sz val="9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2" fillId="3" borderId="0" xfId="0" applyNumberFormat="1" applyFont="1" applyFill="1" applyAlignment="1" applyProtection="1">
      <alignment vertical="center" shrinkToFit="1"/>
      <protection locked="0"/>
    </xf>
    <xf numFmtId="176" fontId="2" fillId="3" borderId="0" xfId="0" applyNumberFormat="1" applyFont="1" applyFill="1" applyProtection="1">
      <alignment vertical="center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1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Protection="1">
      <alignment vertical="center"/>
      <protection locked="0"/>
    </xf>
    <xf numFmtId="0" fontId="9" fillId="2" borderId="1" xfId="0" applyFont="1" applyFill="1" applyBorder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" xfId="0" applyNumberFormat="1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7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vertical="center" shrinkToFit="1"/>
      <protection locked="0"/>
    </xf>
    <xf numFmtId="176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1" xfId="0" applyNumberFormat="1" applyFont="1" applyFill="1" applyBorder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Protection="1">
      <alignment vertical="center"/>
      <protection locked="0"/>
    </xf>
    <xf numFmtId="176" fontId="6" fillId="3" borderId="1" xfId="0" applyNumberFormat="1" applyFont="1" applyFill="1" applyBorder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pane xSplit="4" ySplit="1" topLeftCell="E2" activePane="bottomRight" state="frozen"/>
      <selection pane="topRight"/>
      <selection pane="bottomLeft"/>
      <selection pane="bottomRight" activeCell="D21" sqref="D2:D21"/>
    </sheetView>
  </sheetViews>
  <sheetFormatPr defaultRowHeight="14.25" outlineLevelRow="2"/>
  <cols>
    <col min="1" max="1" width="5.375" style="3" customWidth="1"/>
    <col min="2" max="2" width="7" style="3" customWidth="1"/>
    <col min="3" max="3" width="7" style="5" customWidth="1"/>
    <col min="4" max="4" width="23.375" style="6" customWidth="1"/>
    <col min="5" max="5" width="7.375" style="3" customWidth="1"/>
    <col min="6" max="7" width="5.375" style="3" customWidth="1"/>
    <col min="8" max="8" width="5.375" style="3" hidden="1" customWidth="1"/>
    <col min="9" max="9" width="9.625" style="7" customWidth="1"/>
    <col min="10" max="10" width="9.375" style="7" customWidth="1"/>
    <col min="11" max="11" width="19.125" style="3" customWidth="1"/>
    <col min="12" max="12" width="11.5" style="8" customWidth="1"/>
    <col min="13" max="13" width="28" style="9" customWidth="1"/>
    <col min="14" max="16384" width="9" style="3"/>
  </cols>
  <sheetData>
    <row r="1" spans="1:13" ht="28.5">
      <c r="A1" s="10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26" t="s">
        <v>8</v>
      </c>
      <c r="J1" s="27" t="s">
        <v>9</v>
      </c>
      <c r="K1" s="13" t="s">
        <v>10</v>
      </c>
      <c r="L1" s="28" t="s">
        <v>11</v>
      </c>
      <c r="M1" s="28" t="s">
        <v>12</v>
      </c>
    </row>
    <row r="2" spans="1:13" s="4" customFormat="1" ht="28.5" outlineLevel="2">
      <c r="A2" s="14">
        <v>1</v>
      </c>
      <c r="B2" s="15" t="s">
        <v>13</v>
      </c>
      <c r="C2" s="16" t="s">
        <v>14</v>
      </c>
      <c r="D2" s="17" t="s">
        <v>15</v>
      </c>
      <c r="E2" s="18">
        <v>632</v>
      </c>
      <c r="F2" s="18"/>
      <c r="G2" s="18">
        <v>3</v>
      </c>
      <c r="H2" s="19">
        <v>3</v>
      </c>
      <c r="I2" s="29">
        <f t="shared" ref="I2:I21" si="0">E2/150</f>
        <v>4.2133333333333329</v>
      </c>
      <c r="J2" s="30">
        <f>I2-G2-F2</f>
        <v>1.2133333333333329</v>
      </c>
      <c r="K2" s="18" t="s">
        <v>16</v>
      </c>
      <c r="L2" s="31"/>
      <c r="M2" s="31" t="s">
        <v>17</v>
      </c>
    </row>
    <row r="3" spans="1:13" s="4" customFormat="1" ht="28.5" outlineLevel="2">
      <c r="A3" s="14">
        <v>2</v>
      </c>
      <c r="B3" s="15" t="s">
        <v>13</v>
      </c>
      <c r="C3" s="16" t="s">
        <v>14</v>
      </c>
      <c r="D3" s="17" t="s">
        <v>18</v>
      </c>
      <c r="E3" s="18">
        <v>399</v>
      </c>
      <c r="F3" s="18"/>
      <c r="G3" s="18">
        <v>3</v>
      </c>
      <c r="H3" s="19">
        <v>3</v>
      </c>
      <c r="I3" s="29">
        <f t="shared" si="0"/>
        <v>2.66</v>
      </c>
      <c r="J3" s="30"/>
      <c r="K3" s="18" t="s">
        <v>16</v>
      </c>
      <c r="L3" s="31"/>
      <c r="M3" s="31" t="s">
        <v>17</v>
      </c>
    </row>
    <row r="4" spans="1:13" s="4" customFormat="1" ht="28.5" outlineLevel="2">
      <c r="A4" s="14">
        <v>3</v>
      </c>
      <c r="B4" s="15" t="s">
        <v>13</v>
      </c>
      <c r="C4" s="16" t="s">
        <v>14</v>
      </c>
      <c r="D4" s="20" t="s">
        <v>19</v>
      </c>
      <c r="E4" s="21">
        <v>800</v>
      </c>
      <c r="F4" s="18">
        <v>1</v>
      </c>
      <c r="G4" s="18">
        <v>1</v>
      </c>
      <c r="H4" s="19">
        <v>2</v>
      </c>
      <c r="I4" s="29">
        <f t="shared" si="0"/>
        <v>5.333333333333333</v>
      </c>
      <c r="J4" s="30">
        <f t="shared" ref="J4:J21" si="1">I4-G4-F4</f>
        <v>3.333333333333333</v>
      </c>
      <c r="K4" s="18" t="s">
        <v>20</v>
      </c>
      <c r="L4" s="31"/>
      <c r="M4" s="31" t="s">
        <v>21</v>
      </c>
    </row>
    <row r="5" spans="1:13" s="4" customFormat="1" outlineLevel="2">
      <c r="A5" s="14">
        <v>4</v>
      </c>
      <c r="B5" s="15" t="s">
        <v>22</v>
      </c>
      <c r="C5" s="16" t="s">
        <v>14</v>
      </c>
      <c r="D5" s="20" t="s">
        <v>23</v>
      </c>
      <c r="E5" s="18">
        <v>438</v>
      </c>
      <c r="F5" s="18">
        <v>1</v>
      </c>
      <c r="G5" s="18">
        <v>1</v>
      </c>
      <c r="H5" s="19">
        <v>2</v>
      </c>
      <c r="I5" s="29">
        <f t="shared" si="0"/>
        <v>2.92</v>
      </c>
      <c r="J5" s="30">
        <f t="shared" si="1"/>
        <v>0.91999999999999993</v>
      </c>
      <c r="K5" s="18" t="s">
        <v>24</v>
      </c>
      <c r="L5" s="31"/>
      <c r="M5" s="31" t="s">
        <v>25</v>
      </c>
    </row>
    <row r="6" spans="1:13" s="4" customFormat="1" outlineLevel="2">
      <c r="A6" s="14">
        <v>5</v>
      </c>
      <c r="B6" s="15" t="s">
        <v>22</v>
      </c>
      <c r="C6" s="16" t="s">
        <v>14</v>
      </c>
      <c r="D6" s="20" t="s">
        <v>26</v>
      </c>
      <c r="E6" s="18">
        <v>333</v>
      </c>
      <c r="F6" s="18">
        <v>2</v>
      </c>
      <c r="G6" s="18"/>
      <c r="H6" s="19">
        <v>2</v>
      </c>
      <c r="I6" s="29">
        <f t="shared" si="0"/>
        <v>2.2200000000000002</v>
      </c>
      <c r="J6" s="30">
        <f t="shared" si="1"/>
        <v>0.2200000000000002</v>
      </c>
      <c r="K6" s="18" t="s">
        <v>27</v>
      </c>
      <c r="L6" s="31" t="s">
        <v>28</v>
      </c>
      <c r="M6" s="31"/>
    </row>
    <row r="7" spans="1:13" s="4" customFormat="1" outlineLevel="2">
      <c r="A7" s="14">
        <v>6</v>
      </c>
      <c r="B7" s="15" t="s">
        <v>22</v>
      </c>
      <c r="C7" s="16" t="s">
        <v>14</v>
      </c>
      <c r="D7" s="20" t="s">
        <v>29</v>
      </c>
      <c r="E7" s="18">
        <v>240</v>
      </c>
      <c r="F7" s="18">
        <v>1</v>
      </c>
      <c r="G7" s="18"/>
      <c r="H7" s="19">
        <v>1</v>
      </c>
      <c r="I7" s="29">
        <f t="shared" si="0"/>
        <v>1.6</v>
      </c>
      <c r="J7" s="30">
        <f t="shared" si="1"/>
        <v>0.60000000000000009</v>
      </c>
      <c r="K7" s="18" t="s">
        <v>16</v>
      </c>
      <c r="L7" s="31" t="s">
        <v>28</v>
      </c>
      <c r="M7" s="31"/>
    </row>
    <row r="8" spans="1:13" s="4" customFormat="1" ht="42.75" outlineLevel="2">
      <c r="A8" s="14">
        <v>7</v>
      </c>
      <c r="B8" s="15" t="s">
        <v>22</v>
      </c>
      <c r="C8" s="16" t="s">
        <v>14</v>
      </c>
      <c r="D8" s="20" t="s">
        <v>30</v>
      </c>
      <c r="E8" s="18">
        <v>240</v>
      </c>
      <c r="F8" s="18">
        <v>1</v>
      </c>
      <c r="G8" s="18"/>
      <c r="H8" s="19">
        <v>1</v>
      </c>
      <c r="I8" s="29">
        <f t="shared" si="0"/>
        <v>1.6</v>
      </c>
      <c r="J8" s="30">
        <f t="shared" si="1"/>
        <v>0.60000000000000009</v>
      </c>
      <c r="K8" s="18" t="s">
        <v>16</v>
      </c>
      <c r="L8" s="31" t="s">
        <v>31</v>
      </c>
      <c r="M8" s="31"/>
    </row>
    <row r="9" spans="1:13" s="4" customFormat="1" outlineLevel="2">
      <c r="A9" s="14">
        <v>8</v>
      </c>
      <c r="B9" s="15" t="s">
        <v>22</v>
      </c>
      <c r="C9" s="16" t="s">
        <v>14</v>
      </c>
      <c r="D9" s="20" t="s">
        <v>32</v>
      </c>
      <c r="E9" s="18">
        <v>354</v>
      </c>
      <c r="F9" s="18">
        <v>1</v>
      </c>
      <c r="G9" s="18"/>
      <c r="H9" s="19">
        <v>1</v>
      </c>
      <c r="I9" s="29">
        <f t="shared" si="0"/>
        <v>2.36</v>
      </c>
      <c r="J9" s="30">
        <f t="shared" si="1"/>
        <v>1.3599999999999999</v>
      </c>
      <c r="K9" s="18" t="s">
        <v>33</v>
      </c>
      <c r="L9" s="31"/>
      <c r="M9" s="31" t="s">
        <v>34</v>
      </c>
    </row>
    <row r="10" spans="1:13" s="4" customFormat="1" outlineLevel="2">
      <c r="A10" s="14">
        <v>9</v>
      </c>
      <c r="B10" s="15" t="s">
        <v>22</v>
      </c>
      <c r="C10" s="16" t="s">
        <v>14</v>
      </c>
      <c r="D10" s="20" t="s">
        <v>35</v>
      </c>
      <c r="E10" s="18">
        <v>694</v>
      </c>
      <c r="F10" s="18">
        <v>1</v>
      </c>
      <c r="G10" s="18"/>
      <c r="H10" s="19"/>
      <c r="I10" s="29">
        <f t="shared" si="0"/>
        <v>4.6266666666666669</v>
      </c>
      <c r="J10" s="30">
        <f t="shared" si="1"/>
        <v>3.6266666666666669</v>
      </c>
      <c r="K10" s="18" t="s">
        <v>33</v>
      </c>
      <c r="L10" s="31"/>
      <c r="M10" s="31" t="s">
        <v>34</v>
      </c>
    </row>
    <row r="11" spans="1:13" s="4" customFormat="1" outlineLevel="2">
      <c r="A11" s="14">
        <v>10</v>
      </c>
      <c r="B11" s="15" t="s">
        <v>22</v>
      </c>
      <c r="C11" s="16" t="s">
        <v>14</v>
      </c>
      <c r="D11" s="20" t="s">
        <v>36</v>
      </c>
      <c r="E11" s="18">
        <v>352</v>
      </c>
      <c r="F11" s="18">
        <v>1</v>
      </c>
      <c r="G11" s="18"/>
      <c r="H11" s="19">
        <v>1</v>
      </c>
      <c r="I11" s="29">
        <f t="shared" si="0"/>
        <v>2.3466666666666667</v>
      </c>
      <c r="J11" s="30">
        <f t="shared" si="1"/>
        <v>1.3466666666666667</v>
      </c>
      <c r="K11" s="18" t="s">
        <v>37</v>
      </c>
      <c r="L11" s="31"/>
      <c r="M11" s="31" t="s">
        <v>34</v>
      </c>
    </row>
    <row r="12" spans="1:13" s="4" customFormat="1" outlineLevel="2">
      <c r="A12" s="14">
        <v>11</v>
      </c>
      <c r="B12" s="15" t="s">
        <v>22</v>
      </c>
      <c r="C12" s="16" t="s">
        <v>14</v>
      </c>
      <c r="D12" s="20" t="s">
        <v>38</v>
      </c>
      <c r="E12" s="18">
        <v>656</v>
      </c>
      <c r="F12" s="18"/>
      <c r="G12" s="18">
        <v>3</v>
      </c>
      <c r="H12" s="19">
        <v>3</v>
      </c>
      <c r="I12" s="29">
        <f t="shared" si="0"/>
        <v>4.3733333333333331</v>
      </c>
      <c r="J12" s="30">
        <f t="shared" si="1"/>
        <v>1.3733333333333331</v>
      </c>
      <c r="K12" s="32" t="s">
        <v>39</v>
      </c>
      <c r="L12" s="31"/>
      <c r="M12" s="31" t="s">
        <v>40</v>
      </c>
    </row>
    <row r="13" spans="1:13" s="4" customFormat="1" outlineLevel="2">
      <c r="A13" s="14">
        <v>12</v>
      </c>
      <c r="B13" s="15" t="s">
        <v>41</v>
      </c>
      <c r="C13" s="16" t="s">
        <v>14</v>
      </c>
      <c r="D13" s="20" t="s">
        <v>42</v>
      </c>
      <c r="E13" s="18">
        <v>342</v>
      </c>
      <c r="F13" s="18"/>
      <c r="G13" s="18">
        <v>1</v>
      </c>
      <c r="H13" s="19">
        <v>1</v>
      </c>
      <c r="I13" s="29">
        <f t="shared" si="0"/>
        <v>2.2799999999999998</v>
      </c>
      <c r="J13" s="30">
        <f t="shared" si="1"/>
        <v>1.2799999999999998</v>
      </c>
      <c r="K13" s="18" t="s">
        <v>16</v>
      </c>
      <c r="L13" s="31" t="s">
        <v>43</v>
      </c>
      <c r="M13" s="31" t="s">
        <v>44</v>
      </c>
    </row>
    <row r="14" spans="1:13" s="4" customFormat="1" ht="28.5" outlineLevel="2">
      <c r="A14" s="14">
        <v>13</v>
      </c>
      <c r="B14" s="15" t="s">
        <v>41</v>
      </c>
      <c r="C14" s="16" t="s">
        <v>14</v>
      </c>
      <c r="D14" s="20" t="s">
        <v>45</v>
      </c>
      <c r="E14" s="18">
        <v>316</v>
      </c>
      <c r="F14" s="18">
        <v>2</v>
      </c>
      <c r="G14" s="18"/>
      <c r="H14" s="19">
        <v>2</v>
      </c>
      <c r="I14" s="29">
        <f t="shared" si="0"/>
        <v>2.1066666666666665</v>
      </c>
      <c r="J14" s="30">
        <f t="shared" si="1"/>
        <v>0.10666666666666647</v>
      </c>
      <c r="K14" s="18" t="s">
        <v>27</v>
      </c>
      <c r="L14" s="31"/>
      <c r="M14" s="31" t="s">
        <v>46</v>
      </c>
    </row>
    <row r="15" spans="1:13" s="4" customFormat="1" ht="28.5" outlineLevel="2">
      <c r="A15" s="14">
        <v>14</v>
      </c>
      <c r="B15" s="15" t="s">
        <v>41</v>
      </c>
      <c r="C15" s="16" t="s">
        <v>14</v>
      </c>
      <c r="D15" s="20" t="s">
        <v>47</v>
      </c>
      <c r="E15" s="18">
        <v>640</v>
      </c>
      <c r="F15" s="18">
        <v>3</v>
      </c>
      <c r="G15" s="18"/>
      <c r="H15" s="19"/>
      <c r="I15" s="29">
        <f t="shared" si="0"/>
        <v>4.2666666666666666</v>
      </c>
      <c r="J15" s="30">
        <f t="shared" si="1"/>
        <v>1.2666666666666666</v>
      </c>
      <c r="K15" s="18" t="s">
        <v>48</v>
      </c>
      <c r="L15" s="31"/>
      <c r="M15" s="31" t="s">
        <v>49</v>
      </c>
    </row>
    <row r="16" spans="1:13" s="4" customFormat="1" outlineLevel="2">
      <c r="A16" s="14">
        <v>15</v>
      </c>
      <c r="B16" s="15" t="s">
        <v>41</v>
      </c>
      <c r="C16" s="16" t="s">
        <v>14</v>
      </c>
      <c r="D16" s="20" t="s">
        <v>50</v>
      </c>
      <c r="E16" s="18">
        <v>386</v>
      </c>
      <c r="F16" s="18">
        <v>2</v>
      </c>
      <c r="G16" s="18"/>
      <c r="H16" s="19">
        <v>2</v>
      </c>
      <c r="I16" s="29">
        <f t="shared" si="0"/>
        <v>2.5733333333333333</v>
      </c>
      <c r="J16" s="30">
        <f t="shared" si="1"/>
        <v>0.57333333333333325</v>
      </c>
      <c r="K16" s="18" t="s">
        <v>20</v>
      </c>
      <c r="L16" s="31" t="s">
        <v>51</v>
      </c>
      <c r="M16" s="31" t="s">
        <v>52</v>
      </c>
    </row>
    <row r="17" spans="1:13" s="4" customFormat="1" ht="28.5" outlineLevel="2">
      <c r="A17" s="14">
        <v>16</v>
      </c>
      <c r="B17" s="15" t="s">
        <v>53</v>
      </c>
      <c r="C17" s="16" t="s">
        <v>14</v>
      </c>
      <c r="D17" s="20" t="s">
        <v>54</v>
      </c>
      <c r="E17" s="18">
        <v>680</v>
      </c>
      <c r="F17" s="18">
        <v>1</v>
      </c>
      <c r="G17" s="18">
        <v>1</v>
      </c>
      <c r="H17" s="19">
        <v>2</v>
      </c>
      <c r="I17" s="29">
        <f t="shared" si="0"/>
        <v>4.5333333333333332</v>
      </c>
      <c r="J17" s="30">
        <f t="shared" si="1"/>
        <v>2.5333333333333332</v>
      </c>
      <c r="K17" s="18" t="s">
        <v>55</v>
      </c>
      <c r="L17" s="31"/>
      <c r="M17" s="31" t="s">
        <v>56</v>
      </c>
    </row>
    <row r="18" spans="1:13" s="4" customFormat="1" outlineLevel="2">
      <c r="A18" s="14">
        <v>17</v>
      </c>
      <c r="B18" s="15" t="s">
        <v>57</v>
      </c>
      <c r="C18" s="16" t="s">
        <v>14</v>
      </c>
      <c r="D18" s="20" t="s">
        <v>58</v>
      </c>
      <c r="E18" s="18">
        <v>920</v>
      </c>
      <c r="F18" s="18">
        <v>3</v>
      </c>
      <c r="G18" s="18"/>
      <c r="H18" s="19">
        <v>3</v>
      </c>
      <c r="I18" s="29">
        <f t="shared" si="0"/>
        <v>6.1333333333333337</v>
      </c>
      <c r="J18" s="30">
        <f t="shared" si="1"/>
        <v>3.1333333333333337</v>
      </c>
      <c r="K18" s="18" t="s">
        <v>59</v>
      </c>
      <c r="L18" s="31"/>
      <c r="M18" s="31" t="s">
        <v>60</v>
      </c>
    </row>
    <row r="19" spans="1:13" s="4" customFormat="1" outlineLevel="2">
      <c r="A19" s="14">
        <v>18</v>
      </c>
      <c r="B19" s="15" t="s">
        <v>57</v>
      </c>
      <c r="C19" s="16" t="s">
        <v>14</v>
      </c>
      <c r="D19" s="20" t="s">
        <v>61</v>
      </c>
      <c r="E19" s="18">
        <v>343</v>
      </c>
      <c r="F19" s="18">
        <v>2</v>
      </c>
      <c r="G19" s="18"/>
      <c r="H19" s="19">
        <v>2</v>
      </c>
      <c r="I19" s="29">
        <f t="shared" si="0"/>
        <v>2.2866666666666666</v>
      </c>
      <c r="J19" s="30">
        <f t="shared" si="1"/>
        <v>0.28666666666666663</v>
      </c>
      <c r="K19" s="18" t="s">
        <v>62</v>
      </c>
      <c r="L19" s="31" t="s">
        <v>28</v>
      </c>
      <c r="M19" s="31" t="s">
        <v>63</v>
      </c>
    </row>
    <row r="20" spans="1:13" s="4" customFormat="1" outlineLevel="2">
      <c r="A20" s="14">
        <v>19</v>
      </c>
      <c r="B20" s="15" t="s">
        <v>57</v>
      </c>
      <c r="C20" s="16" t="s">
        <v>14</v>
      </c>
      <c r="D20" s="20" t="s">
        <v>64</v>
      </c>
      <c r="E20" s="18">
        <v>417</v>
      </c>
      <c r="F20" s="18"/>
      <c r="G20" s="18">
        <v>1</v>
      </c>
      <c r="H20" s="19">
        <v>1</v>
      </c>
      <c r="I20" s="29">
        <f t="shared" si="0"/>
        <v>2.78</v>
      </c>
      <c r="J20" s="30">
        <f t="shared" si="1"/>
        <v>1.7799999999999998</v>
      </c>
      <c r="K20" s="18" t="s">
        <v>37</v>
      </c>
      <c r="L20" s="31" t="s">
        <v>43</v>
      </c>
      <c r="M20" s="31"/>
    </row>
    <row r="21" spans="1:13" s="4" customFormat="1" outlineLevel="2">
      <c r="A21" s="14">
        <v>20</v>
      </c>
      <c r="B21" s="15" t="s">
        <v>57</v>
      </c>
      <c r="C21" s="16" t="s">
        <v>14</v>
      </c>
      <c r="D21" s="20" t="s">
        <v>65</v>
      </c>
      <c r="E21" s="18">
        <v>222</v>
      </c>
      <c r="F21" s="18">
        <v>1</v>
      </c>
      <c r="G21" s="18"/>
      <c r="H21" s="19">
        <v>1</v>
      </c>
      <c r="I21" s="29">
        <f t="shared" si="0"/>
        <v>1.48</v>
      </c>
      <c r="J21" s="30">
        <f t="shared" si="1"/>
        <v>0.48</v>
      </c>
      <c r="K21" s="18" t="s">
        <v>33</v>
      </c>
      <c r="L21" s="31" t="s">
        <v>66</v>
      </c>
      <c r="M21" s="31"/>
    </row>
    <row r="22" spans="1:13" outlineLevel="1">
      <c r="A22" s="10"/>
      <c r="B22" s="11"/>
      <c r="C22" s="22" t="s">
        <v>67</v>
      </c>
      <c r="D22" s="12"/>
      <c r="E22" s="13"/>
      <c r="F22" s="13">
        <f>SUBTOTAL(9,F2:F21)</f>
        <v>23</v>
      </c>
      <c r="G22" s="13">
        <f>SUBTOTAL(9,G2:G21)</f>
        <v>14</v>
      </c>
      <c r="H22" s="19"/>
      <c r="I22" s="33">
        <f>SUBTOTAL(9,I2:I21)</f>
        <v>62.693333333333335</v>
      </c>
      <c r="J22" s="27">
        <f>SUBTOTAL(9,J2:J21)</f>
        <v>26.033333333333331</v>
      </c>
      <c r="K22" s="13"/>
      <c r="L22" s="28"/>
      <c r="M22" s="28"/>
    </row>
    <row r="23" spans="1:13" s="4" customFormat="1" outlineLevel="2">
      <c r="A23" s="14">
        <v>21</v>
      </c>
      <c r="B23" s="15" t="s">
        <v>13</v>
      </c>
      <c r="C23" s="16" t="s">
        <v>68</v>
      </c>
      <c r="D23" s="23" t="s">
        <v>69</v>
      </c>
      <c r="E23" s="18">
        <v>1813</v>
      </c>
      <c r="F23" s="18">
        <v>0</v>
      </c>
      <c r="G23" s="18"/>
      <c r="H23" s="19"/>
      <c r="I23" s="29">
        <v>1</v>
      </c>
      <c r="J23" s="30">
        <f>I23-G23-F23</f>
        <v>1</v>
      </c>
      <c r="K23" s="18"/>
      <c r="L23" s="31"/>
      <c r="M23" s="31"/>
    </row>
    <row r="24" spans="1:13" s="4" customFormat="1" outlineLevel="2">
      <c r="A24" s="14">
        <v>22</v>
      </c>
      <c r="B24" s="15" t="s">
        <v>13</v>
      </c>
      <c r="C24" s="16" t="s">
        <v>68</v>
      </c>
      <c r="D24" s="20" t="s">
        <v>70</v>
      </c>
      <c r="E24" s="21">
        <v>2500</v>
      </c>
      <c r="F24" s="18">
        <v>1</v>
      </c>
      <c r="G24" s="18"/>
      <c r="H24" s="19">
        <v>1</v>
      </c>
      <c r="I24" s="29">
        <v>1</v>
      </c>
      <c r="J24" s="30"/>
      <c r="K24" s="18" t="s">
        <v>33</v>
      </c>
      <c r="L24" s="31" t="s">
        <v>28</v>
      </c>
      <c r="M24" s="31" t="s">
        <v>34</v>
      </c>
    </row>
    <row r="25" spans="1:13" s="4" customFormat="1" outlineLevel="2">
      <c r="A25" s="14">
        <v>23</v>
      </c>
      <c r="B25" s="15" t="s">
        <v>22</v>
      </c>
      <c r="C25" s="16" t="s">
        <v>68</v>
      </c>
      <c r="D25" s="23" t="s">
        <v>71</v>
      </c>
      <c r="E25" s="24">
        <v>1077</v>
      </c>
      <c r="F25" s="24">
        <v>1</v>
      </c>
      <c r="G25" s="24"/>
      <c r="H25" s="24">
        <v>1</v>
      </c>
      <c r="I25" s="34">
        <v>1</v>
      </c>
      <c r="J25" s="30"/>
      <c r="K25" s="35" t="s">
        <v>72</v>
      </c>
      <c r="L25" s="31" t="s">
        <v>73</v>
      </c>
      <c r="M25" s="31" t="s">
        <v>74</v>
      </c>
    </row>
    <row r="26" spans="1:13" s="4" customFormat="1" ht="28.5" outlineLevel="2">
      <c r="A26" s="14">
        <v>24</v>
      </c>
      <c r="B26" s="15" t="s">
        <v>22</v>
      </c>
      <c r="C26" s="16" t="s">
        <v>68</v>
      </c>
      <c r="D26" s="20" t="s">
        <v>75</v>
      </c>
      <c r="E26" s="18">
        <v>2447</v>
      </c>
      <c r="F26" s="18">
        <v>1</v>
      </c>
      <c r="G26" s="18"/>
      <c r="H26" s="19">
        <v>0</v>
      </c>
      <c r="I26" s="29">
        <v>1</v>
      </c>
      <c r="J26" s="30"/>
      <c r="K26" s="18" t="s">
        <v>33</v>
      </c>
      <c r="L26" s="31" t="s">
        <v>28</v>
      </c>
      <c r="M26" s="31" t="s">
        <v>76</v>
      </c>
    </row>
    <row r="27" spans="1:13" s="4" customFormat="1" outlineLevel="2">
      <c r="A27" s="14">
        <v>25</v>
      </c>
      <c r="B27" s="15" t="s">
        <v>22</v>
      </c>
      <c r="C27" s="16" t="s">
        <v>68</v>
      </c>
      <c r="D27" s="20" t="s">
        <v>77</v>
      </c>
      <c r="E27" s="18">
        <v>1378</v>
      </c>
      <c r="F27" s="18">
        <v>1</v>
      </c>
      <c r="G27" s="18"/>
      <c r="H27" s="19">
        <v>1</v>
      </c>
      <c r="I27" s="29">
        <v>1</v>
      </c>
      <c r="J27" s="30"/>
      <c r="K27" s="18" t="s">
        <v>33</v>
      </c>
      <c r="L27" s="31"/>
      <c r="M27" s="31"/>
    </row>
    <row r="28" spans="1:13" s="4" customFormat="1" outlineLevel="2">
      <c r="A28" s="14">
        <v>26</v>
      </c>
      <c r="B28" s="15" t="s">
        <v>41</v>
      </c>
      <c r="C28" s="16" t="s">
        <v>68</v>
      </c>
      <c r="D28" s="20" t="s">
        <v>78</v>
      </c>
      <c r="E28" s="18">
        <v>2025</v>
      </c>
      <c r="F28" s="18">
        <v>1</v>
      </c>
      <c r="G28" s="18"/>
      <c r="H28" s="19">
        <v>1</v>
      </c>
      <c r="I28" s="29">
        <v>1</v>
      </c>
      <c r="J28" s="30"/>
      <c r="K28" s="18" t="s">
        <v>33</v>
      </c>
      <c r="L28" s="31" t="s">
        <v>28</v>
      </c>
      <c r="M28" s="31"/>
    </row>
    <row r="29" spans="1:13" s="4" customFormat="1" outlineLevel="2">
      <c r="A29" s="14">
        <v>27</v>
      </c>
      <c r="B29" s="15" t="s">
        <v>53</v>
      </c>
      <c r="C29" s="16" t="s">
        <v>68</v>
      </c>
      <c r="D29" s="20" t="s">
        <v>79</v>
      </c>
      <c r="E29" s="18">
        <v>1034</v>
      </c>
      <c r="F29" s="18">
        <v>1</v>
      </c>
      <c r="G29" s="18"/>
      <c r="H29" s="19">
        <v>1</v>
      </c>
      <c r="I29" s="29">
        <v>1</v>
      </c>
      <c r="J29" s="30"/>
      <c r="K29" s="18" t="s">
        <v>33</v>
      </c>
      <c r="L29" s="31"/>
      <c r="M29" s="31" t="s">
        <v>80</v>
      </c>
    </row>
    <row r="30" spans="1:13" s="4" customFormat="1" outlineLevel="2">
      <c r="A30" s="14">
        <v>28</v>
      </c>
      <c r="B30" s="15" t="s">
        <v>53</v>
      </c>
      <c r="C30" s="16" t="s">
        <v>68</v>
      </c>
      <c r="D30" s="20" t="s">
        <v>81</v>
      </c>
      <c r="E30" s="18">
        <v>1173</v>
      </c>
      <c r="F30" s="18">
        <v>1</v>
      </c>
      <c r="G30" s="18"/>
      <c r="H30" s="19">
        <v>1</v>
      </c>
      <c r="I30" s="29">
        <v>1</v>
      </c>
      <c r="J30" s="30"/>
      <c r="K30" s="18" t="s">
        <v>33</v>
      </c>
      <c r="L30" s="31" t="s">
        <v>28</v>
      </c>
      <c r="M30" s="31"/>
    </row>
    <row r="31" spans="1:13" s="4" customFormat="1" outlineLevel="2">
      <c r="A31" s="14">
        <v>29</v>
      </c>
      <c r="B31" s="15" t="s">
        <v>57</v>
      </c>
      <c r="C31" s="16" t="s">
        <v>68</v>
      </c>
      <c r="D31" s="20" t="s">
        <v>82</v>
      </c>
      <c r="E31" s="18">
        <v>1883</v>
      </c>
      <c r="F31" s="18">
        <v>1</v>
      </c>
      <c r="G31" s="18"/>
      <c r="H31" s="19">
        <v>1</v>
      </c>
      <c r="I31" s="29">
        <v>1</v>
      </c>
      <c r="J31" s="30"/>
      <c r="K31" s="18" t="s">
        <v>33</v>
      </c>
      <c r="L31" s="31" t="s">
        <v>28</v>
      </c>
      <c r="M31" s="31" t="s">
        <v>83</v>
      </c>
    </row>
    <row r="32" spans="1:13" s="4" customFormat="1" outlineLevel="2">
      <c r="A32" s="14">
        <v>30</v>
      </c>
      <c r="B32" s="15" t="s">
        <v>57</v>
      </c>
      <c r="C32" s="16" t="s">
        <v>68</v>
      </c>
      <c r="D32" s="20" t="s">
        <v>84</v>
      </c>
      <c r="E32" s="18">
        <v>1211</v>
      </c>
      <c r="F32" s="18">
        <v>1</v>
      </c>
      <c r="G32" s="18"/>
      <c r="H32" s="19">
        <v>1</v>
      </c>
      <c r="I32" s="29">
        <v>1</v>
      </c>
      <c r="J32" s="30"/>
      <c r="K32" s="18" t="s">
        <v>33</v>
      </c>
      <c r="L32" s="31" t="s">
        <v>28</v>
      </c>
      <c r="M32" s="31"/>
    </row>
    <row r="33" spans="1:13" outlineLevel="1">
      <c r="A33" s="10"/>
      <c r="B33" s="11"/>
      <c r="C33" s="22" t="s">
        <v>85</v>
      </c>
      <c r="D33" s="12"/>
      <c r="E33" s="13"/>
      <c r="F33" s="13">
        <f>SUBTOTAL(9,F23:F32)</f>
        <v>9</v>
      </c>
      <c r="G33" s="13">
        <f>SUBTOTAL(9,G23:G32)</f>
        <v>0</v>
      </c>
      <c r="H33" s="19"/>
      <c r="I33" s="33">
        <f>SUBTOTAL(9,I23:I32)</f>
        <v>10</v>
      </c>
      <c r="J33" s="27">
        <f>SUBTOTAL(9,J23:J32)</f>
        <v>1</v>
      </c>
      <c r="K33" s="13"/>
      <c r="L33" s="28"/>
      <c r="M33" s="28"/>
    </row>
    <row r="34" spans="1:13" s="4" customFormat="1" outlineLevel="2">
      <c r="A34" s="14">
        <v>31</v>
      </c>
      <c r="B34" s="15" t="s">
        <v>13</v>
      </c>
      <c r="C34" s="16" t="s">
        <v>86</v>
      </c>
      <c r="D34" s="25" t="s">
        <v>87</v>
      </c>
      <c r="E34" s="18">
        <v>1172</v>
      </c>
      <c r="F34" s="18">
        <v>1</v>
      </c>
      <c r="G34" s="18"/>
      <c r="H34" s="19">
        <v>1</v>
      </c>
      <c r="I34" s="29">
        <v>1</v>
      </c>
      <c r="J34" s="30"/>
      <c r="K34" s="18" t="s">
        <v>33</v>
      </c>
      <c r="L34" s="31"/>
      <c r="M34" s="31" t="s">
        <v>88</v>
      </c>
    </row>
    <row r="35" spans="1:13" s="4" customFormat="1" outlineLevel="2">
      <c r="A35" s="14">
        <v>32</v>
      </c>
      <c r="B35" s="15" t="s">
        <v>22</v>
      </c>
      <c r="C35" s="16" t="s">
        <v>86</v>
      </c>
      <c r="D35" s="20" t="s">
        <v>89</v>
      </c>
      <c r="E35" s="18">
        <v>1680</v>
      </c>
      <c r="F35" s="18">
        <v>2</v>
      </c>
      <c r="G35" s="18"/>
      <c r="H35" s="19">
        <v>2</v>
      </c>
      <c r="I35" s="29">
        <v>2</v>
      </c>
      <c r="J35" s="30"/>
      <c r="K35" s="18" t="s">
        <v>27</v>
      </c>
      <c r="L35" s="31" t="s">
        <v>90</v>
      </c>
      <c r="M35" s="31"/>
    </row>
    <row r="36" spans="1:13" s="4" customFormat="1" outlineLevel="2">
      <c r="A36" s="14">
        <v>33</v>
      </c>
      <c r="B36" s="15" t="s">
        <v>22</v>
      </c>
      <c r="C36" s="16" t="s">
        <v>86</v>
      </c>
      <c r="D36" s="20" t="s">
        <v>91</v>
      </c>
      <c r="E36" s="18">
        <v>1272</v>
      </c>
      <c r="F36" s="18">
        <v>1</v>
      </c>
      <c r="G36" s="18"/>
      <c r="H36" s="19">
        <v>1</v>
      </c>
      <c r="I36" s="29">
        <v>1</v>
      </c>
      <c r="J36" s="30"/>
      <c r="K36" s="18" t="s">
        <v>33</v>
      </c>
      <c r="L36" s="31"/>
      <c r="M36" s="31" t="s">
        <v>88</v>
      </c>
    </row>
    <row r="37" spans="1:13" s="4" customFormat="1" outlineLevel="2">
      <c r="A37" s="14">
        <v>34</v>
      </c>
      <c r="B37" s="15" t="s">
        <v>41</v>
      </c>
      <c r="C37" s="16" t="s">
        <v>86</v>
      </c>
      <c r="D37" s="20" t="s">
        <v>92</v>
      </c>
      <c r="E37" s="18">
        <v>2941</v>
      </c>
      <c r="F37" s="18">
        <v>1</v>
      </c>
      <c r="G37" s="18"/>
      <c r="H37" s="19">
        <v>1</v>
      </c>
      <c r="I37" s="29">
        <v>2</v>
      </c>
      <c r="J37" s="30">
        <f>I37-G37-F37</f>
        <v>1</v>
      </c>
      <c r="K37" s="18" t="s">
        <v>33</v>
      </c>
      <c r="L37" s="31"/>
      <c r="M37" s="31" t="s">
        <v>88</v>
      </c>
    </row>
    <row r="38" spans="1:13" s="4" customFormat="1" outlineLevel="2">
      <c r="A38" s="14">
        <v>35</v>
      </c>
      <c r="B38" s="15" t="s">
        <v>57</v>
      </c>
      <c r="C38" s="16" t="s">
        <v>86</v>
      </c>
      <c r="D38" s="20" t="s">
        <v>93</v>
      </c>
      <c r="E38" s="18">
        <v>1293</v>
      </c>
      <c r="F38" s="18">
        <v>1</v>
      </c>
      <c r="G38" s="18"/>
      <c r="H38" s="19">
        <v>1</v>
      </c>
      <c r="I38" s="29">
        <v>1</v>
      </c>
      <c r="J38" s="30"/>
      <c r="K38" s="18" t="s">
        <v>33</v>
      </c>
      <c r="L38" s="31" t="s">
        <v>90</v>
      </c>
      <c r="M38" s="31"/>
    </row>
    <row r="39" spans="1:13" s="4" customFormat="1" ht="28.5" outlineLevel="2">
      <c r="A39" s="14">
        <v>36</v>
      </c>
      <c r="B39" s="15" t="s">
        <v>41</v>
      </c>
      <c r="C39" s="16" t="s">
        <v>86</v>
      </c>
      <c r="D39" s="20" t="s">
        <v>94</v>
      </c>
      <c r="E39" s="18">
        <v>2612</v>
      </c>
      <c r="F39" s="18">
        <v>2</v>
      </c>
      <c r="G39" s="18"/>
      <c r="H39" s="19">
        <v>2</v>
      </c>
      <c r="I39" s="29">
        <v>2</v>
      </c>
      <c r="J39" s="30"/>
      <c r="K39" s="18" t="s">
        <v>95</v>
      </c>
      <c r="L39" s="31" t="s">
        <v>96</v>
      </c>
      <c r="M39" s="31"/>
    </row>
    <row r="40" spans="1:13" outlineLevel="1">
      <c r="A40" s="10"/>
      <c r="B40" s="11"/>
      <c r="C40" s="22" t="s">
        <v>97</v>
      </c>
      <c r="D40" s="12"/>
      <c r="E40" s="13"/>
      <c r="F40" s="13">
        <f>SUBTOTAL(9,F34:F39)</f>
        <v>8</v>
      </c>
      <c r="G40" s="13">
        <f>SUBTOTAL(9,G34:G39)</f>
        <v>0</v>
      </c>
      <c r="H40" s="19"/>
      <c r="I40" s="33">
        <f>SUBTOTAL(9,I34:I39)</f>
        <v>9</v>
      </c>
      <c r="J40" s="27">
        <f>SUBTOTAL(9,J34:J39)</f>
        <v>1</v>
      </c>
      <c r="K40" s="13"/>
      <c r="L40" s="28"/>
      <c r="M40" s="28"/>
    </row>
    <row r="41" spans="1:13">
      <c r="A41" s="10"/>
      <c r="B41" s="11"/>
      <c r="C41" s="22" t="s">
        <v>98</v>
      </c>
      <c r="D41" s="12"/>
      <c r="E41" s="13"/>
      <c r="F41" s="13">
        <f>SUBTOTAL(9,F2:F39)</f>
        <v>40</v>
      </c>
      <c r="G41" s="13">
        <f>SUBTOTAL(9,G2:G39)</f>
        <v>14</v>
      </c>
      <c r="H41" s="19"/>
      <c r="I41" s="33">
        <f>SUBTOTAL(9,I2:I39)</f>
        <v>81.693333333333328</v>
      </c>
      <c r="J41" s="27">
        <f>SUBTOTAL(9,J2:J39)</f>
        <v>28.033333333333331</v>
      </c>
      <c r="K41" s="13"/>
      <c r="L41" s="28"/>
      <c r="M41" s="28"/>
    </row>
  </sheetData>
  <phoneticPr fontId="11" type="noConversion"/>
  <pageMargins left="0.31388888888888899" right="7.7777777777777807E-2" top="0.78680555555555598" bottom="0.43263888888888902" header="0.35416666666666702" footer="0.235416666666667"/>
  <pageSetup paperSize="9" orientation="landscape"/>
  <headerFooter>
    <oddHeader>&amp;C&amp;"微软雅黑"&amp;14 2017学校卫技、保健人员统计表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30" zoomScaleNormal="130" workbookViewId="0">
      <selection activeCell="C5" sqref="C5"/>
    </sheetView>
  </sheetViews>
  <sheetFormatPr defaultColWidth="9" defaultRowHeight="13.5"/>
  <cols>
    <col min="1" max="1" width="7.5" customWidth="1"/>
    <col min="2" max="2" width="37.5" customWidth="1"/>
    <col min="3" max="3" width="8.875" customWidth="1"/>
    <col min="4" max="4" width="18.125" customWidth="1"/>
  </cols>
  <sheetData>
    <row r="1" spans="1:4" ht="54" customHeight="1">
      <c r="A1" s="37" t="s">
        <v>101</v>
      </c>
      <c r="B1" s="36"/>
      <c r="C1" s="36"/>
      <c r="D1" s="36"/>
    </row>
    <row r="2" spans="1:4" ht="24.95" customHeight="1">
      <c r="A2" s="1" t="s">
        <v>0</v>
      </c>
      <c r="B2" s="1" t="s">
        <v>3</v>
      </c>
      <c r="C2" s="1" t="s">
        <v>99</v>
      </c>
      <c r="D2" s="1" t="s">
        <v>12</v>
      </c>
    </row>
    <row r="3" spans="1:4" ht="24.95" customHeight="1">
      <c r="A3" s="2">
        <v>1</v>
      </c>
      <c r="B3" s="1" t="s">
        <v>15</v>
      </c>
      <c r="C3" s="1">
        <v>1</v>
      </c>
      <c r="D3" s="1"/>
    </row>
    <row r="4" spans="1:4" ht="24.95" customHeight="1">
      <c r="A4" s="2">
        <v>2</v>
      </c>
      <c r="B4" s="1" t="s">
        <v>19</v>
      </c>
      <c r="C4" s="1">
        <v>3</v>
      </c>
      <c r="D4" s="1"/>
    </row>
    <row r="5" spans="1:4" ht="24.95" customHeight="1">
      <c r="A5" s="2">
        <v>3</v>
      </c>
      <c r="B5" s="1" t="s">
        <v>23</v>
      </c>
      <c r="C5" s="1">
        <v>1</v>
      </c>
      <c r="D5" s="1"/>
    </row>
    <row r="6" spans="1:4" ht="24.95" customHeight="1">
      <c r="A6" s="2">
        <v>4</v>
      </c>
      <c r="B6" s="1" t="s">
        <v>29</v>
      </c>
      <c r="C6" s="1">
        <v>1</v>
      </c>
      <c r="D6" s="1"/>
    </row>
    <row r="7" spans="1:4" ht="24.95" customHeight="1">
      <c r="A7" s="2">
        <v>5</v>
      </c>
      <c r="B7" s="1" t="s">
        <v>30</v>
      </c>
      <c r="C7" s="1">
        <v>1</v>
      </c>
      <c r="D7" s="1"/>
    </row>
    <row r="8" spans="1:4" ht="24.95" customHeight="1">
      <c r="A8" s="2">
        <v>6</v>
      </c>
      <c r="B8" s="1" t="s">
        <v>32</v>
      </c>
      <c r="C8" s="1">
        <v>1</v>
      </c>
      <c r="D8" s="1"/>
    </row>
    <row r="9" spans="1:4" ht="24.95" customHeight="1">
      <c r="A9" s="2">
        <v>7</v>
      </c>
      <c r="B9" s="1" t="s">
        <v>35</v>
      </c>
      <c r="C9" s="1">
        <v>3</v>
      </c>
      <c r="D9" s="1"/>
    </row>
    <row r="10" spans="1:4" ht="24.95" customHeight="1">
      <c r="A10" s="2">
        <v>8</v>
      </c>
      <c r="B10" s="1" t="s">
        <v>36</v>
      </c>
      <c r="C10" s="1">
        <v>1</v>
      </c>
      <c r="D10" s="1"/>
    </row>
    <row r="11" spans="1:4" ht="24.95" customHeight="1">
      <c r="A11" s="2">
        <v>9</v>
      </c>
      <c r="B11" s="1" t="s">
        <v>38</v>
      </c>
      <c r="C11" s="1">
        <v>2</v>
      </c>
      <c r="D11" s="1"/>
    </row>
    <row r="12" spans="1:4" ht="24.95" customHeight="1">
      <c r="A12" s="2">
        <v>10</v>
      </c>
      <c r="B12" s="1" t="s">
        <v>42</v>
      </c>
      <c r="C12" s="1">
        <v>1</v>
      </c>
      <c r="D12" s="1"/>
    </row>
    <row r="13" spans="1:4" ht="24.95" customHeight="1">
      <c r="A13" s="2">
        <v>11</v>
      </c>
      <c r="B13" s="1" t="s">
        <v>47</v>
      </c>
      <c r="C13" s="1">
        <v>1</v>
      </c>
      <c r="D13" s="1"/>
    </row>
    <row r="14" spans="1:4" ht="24.95" customHeight="1">
      <c r="A14" s="2">
        <v>12</v>
      </c>
      <c r="B14" s="1" t="s">
        <v>54</v>
      </c>
      <c r="C14" s="1">
        <v>2</v>
      </c>
      <c r="D14" s="1"/>
    </row>
    <row r="15" spans="1:4" ht="24.95" customHeight="1">
      <c r="A15" s="2">
        <v>13</v>
      </c>
      <c r="B15" s="1" t="s">
        <v>58</v>
      </c>
      <c r="C15" s="1">
        <v>2</v>
      </c>
      <c r="D15" s="1"/>
    </row>
    <row r="16" spans="1:4" ht="24.95" customHeight="1">
      <c r="A16" s="2">
        <v>14</v>
      </c>
      <c r="B16" s="1" t="s">
        <v>64</v>
      </c>
      <c r="C16" s="1">
        <v>1</v>
      </c>
      <c r="D16" s="1"/>
    </row>
    <row r="17" spans="1:4" ht="24.95" customHeight="1">
      <c r="A17" s="2">
        <v>15</v>
      </c>
      <c r="B17" s="1" t="s">
        <v>69</v>
      </c>
      <c r="C17" s="1">
        <v>1</v>
      </c>
      <c r="D17" s="1"/>
    </row>
    <row r="18" spans="1:4" ht="24.95" customHeight="1">
      <c r="A18" s="2">
        <v>16</v>
      </c>
      <c r="B18" s="1" t="s">
        <v>92</v>
      </c>
      <c r="C18" s="1">
        <v>1</v>
      </c>
      <c r="D18" s="1"/>
    </row>
    <row r="19" spans="1:4" ht="24.95" customHeight="1">
      <c r="B19" t="s">
        <v>100</v>
      </c>
      <c r="C19">
        <f>SUM(C3:C18)</f>
        <v>23</v>
      </c>
    </row>
  </sheetData>
  <sortState ref="A3:D18">
    <sortCondition ref="B3:B18" customList="蓬朗幼儿园,蓬欣幼儿园,石予幼儿园,世茂幼儿园,东部新城幼儿园阳光总部,东部新城幼儿园中航分部,东部新城幼儿园和兴分部,晨曦幼儿园,夏驾幼儿园,珠江御景幼儿园,绿地实验幼儿园,美华幼儿园,锦华幼儿园,仁宝幼儿园,富华幼儿园,蝶湖湾幼儿园,绣衣幼儿园,西湾幼儿园,三中心幼儿园,绣衣幼儿园娄邑分园"/>
  </sortState>
  <mergeCells count="1">
    <mergeCell ref="A1:D1"/>
  </mergeCells>
  <phoneticPr fontId="11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2017年6月8日奚局定的数字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曹雁</dc:creator>
  <cp:lastModifiedBy>杨静（社管局）</cp:lastModifiedBy>
  <dcterms:created xsi:type="dcterms:W3CDTF">2017-04-27T08:47:00Z</dcterms:created>
  <dcterms:modified xsi:type="dcterms:W3CDTF">2017-07-21T02:04:11Z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eadingLayout">
    <vt:bool>true</vt:bool>
  </property>
</Properties>
</file>